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<sst xmlns="http://schemas.openxmlformats.org/spreadsheetml/2006/main" count="34" uniqueCount="27">
  <si>
    <t>Budget Worksheets - FYE June 30, 2006</t>
  </si>
  <si>
    <t>Account Number:</t>
  </si>
  <si>
    <t>Account Name:</t>
  </si>
  <si>
    <t>Compensation</t>
  </si>
  <si>
    <t>Social Security</t>
  </si>
  <si>
    <t>Medicare</t>
  </si>
  <si>
    <t>MOSERS</t>
  </si>
  <si>
    <t>Medical Insurance</t>
  </si>
  <si>
    <t>Dental Insurance</t>
  </si>
  <si>
    <t>Life Insurance</t>
  </si>
  <si>
    <t>LTD</t>
  </si>
  <si>
    <t>Total Benefits</t>
  </si>
  <si>
    <t>Total Compensation &amp; Benefits</t>
  </si>
  <si>
    <t>AD &amp; D</t>
  </si>
  <si>
    <t>% of Salary to $90,000</t>
  </si>
  <si>
    <t xml:space="preserve">% of Salary  </t>
  </si>
  <si>
    <t>% of Salary</t>
  </si>
  <si>
    <t>Per Month - 12 Months</t>
  </si>
  <si>
    <t>$.17 per $100</t>
  </si>
  <si>
    <t>$.02 per $1,000 per month</t>
  </si>
  <si>
    <t>FTE %</t>
  </si>
  <si>
    <t>Justification/Explanation/Source of Funds</t>
  </si>
  <si>
    <t>Title of Position:</t>
  </si>
  <si>
    <t>New Position Request Form - MOSER'S EMPLOYMENT</t>
  </si>
  <si>
    <t xml:space="preserve"> </t>
  </si>
  <si>
    <t>$.11 per $1,000 per month - $50,000 minimum</t>
  </si>
  <si>
    <t>Missouri State University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</si>
</sst>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</numFmts>
  <fonts count="7">
    <font>
      <sz val="10"/>
      <name val="Times New Roman"/>
      <family val="0"/>
    </font>
    <font>
      <sz val="8"/>
      <name val="Times New Roman"/>
      <family val="0"/>
    </font>
    <font>
      <u val="singleAccounting"/>
      <sz val="10"/>
      <name val="Times New Roman"/>
      <family val="0"/>
    </font>
    <font>
      <u val="doubleAccounting"/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5" applyAlignment="1">
      <alignment/>
    </xf>
    <xf numFmtId="44" fontId="3" fillId="0" borderId="0" xfId="17" applyFont="1" applyAlignment="1">
      <alignment/>
    </xf>
    <xf numFmtId="4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10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Alignment="1">
      <alignment wrapText="1"/>
    </xf>
    <xf numFmtId="43" fontId="2" fillId="0" borderId="0" xfId="15" applyFont="1" applyAlignment="1">
      <alignment horizontal="center"/>
    </xf>
    <xf numFmtId="0" fontId="5" fillId="0" borderId="1" xfId="0" applyFont="1" applyBorder="1" applyAlignment="1">
      <alignment/>
    </xf>
    <xf numFmtId="44" fontId="0" fillId="0" borderId="0" xfId="17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4" fontId="0" fillId="2" borderId="0" xfId="17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>
      <alignment/>
    </xf>
    <xf numFmtId="10" fontId="0" fillId="2" borderId="0" xfId="19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10" fontId="0" fillId="0" borderId="2" xfId="0" applyNumberFormat="1" applyFont="1" applyBorder="1" applyAlignment="1">
      <alignment/>
    </xf>
    <xf numFmtId="43" fontId="0" fillId="0" borderId="0" xfId="0" applyNumberFormat="1" applyAlignment="1">
      <alignment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workbookViewId="0" topLeftCell="A1">
      <selection activeCell="B5" sqref="B5:F5"/>
    </sheetView>
  </sheetViews>
  <sheetFormatPr defaultColWidth="9.33203125" defaultRowHeight="12.75"/>
  <cols>
    <col min="1" max="1" width="37.5" style="0" bestFit="1" customWidth="1"/>
    <col min="2" max="8" width="12.83203125" style="0" customWidth="1"/>
  </cols>
  <sheetData>
    <row r="1" ht="18.75">
      <c r="A1" s="4" t="s">
        <v>26</v>
      </c>
    </row>
    <row r="2" ht="18.75">
      <c r="A2" s="4" t="s">
        <v>0</v>
      </c>
    </row>
    <row r="3" ht="15.75">
      <c r="A3" s="5" t="s">
        <v>23</v>
      </c>
    </row>
    <row r="4" ht="15.75">
      <c r="A4" s="5"/>
    </row>
    <row r="5" spans="1:6" ht="16.5" customHeight="1">
      <c r="A5" s="5" t="s">
        <v>22</v>
      </c>
      <c r="B5" s="22"/>
      <c r="C5" s="22"/>
      <c r="D5" s="22"/>
      <c r="E5" s="22"/>
      <c r="F5" s="22"/>
    </row>
    <row r="6" spans="1:6" ht="17.25">
      <c r="A6" s="5"/>
      <c r="B6" s="17"/>
      <c r="C6" s="17"/>
      <c r="D6" s="17"/>
      <c r="E6" s="17"/>
      <c r="F6" s="11" t="s">
        <v>20</v>
      </c>
    </row>
    <row r="7" spans="1:6" ht="16.5" customHeight="1">
      <c r="A7" s="5" t="s">
        <v>1</v>
      </c>
      <c r="B7" s="22"/>
      <c r="C7" s="22"/>
      <c r="D7" s="17"/>
      <c r="E7" s="17"/>
      <c r="F7" s="18"/>
    </row>
    <row r="8" spans="1:6" ht="16.5" customHeight="1">
      <c r="A8" s="12" t="s">
        <v>2</v>
      </c>
      <c r="B8" s="22"/>
      <c r="C8" s="22"/>
      <c r="D8" s="22"/>
      <c r="E8" s="22"/>
      <c r="F8" s="19"/>
    </row>
    <row r="9" spans="1:6" ht="16.5" customHeight="1">
      <c r="A9" s="5" t="s">
        <v>1</v>
      </c>
      <c r="B9" s="22"/>
      <c r="C9" s="22"/>
      <c r="D9" s="17"/>
      <c r="E9" s="17"/>
      <c r="F9" s="18"/>
    </row>
    <row r="10" spans="1:6" ht="16.5" customHeight="1">
      <c r="A10" s="12" t="s">
        <v>2</v>
      </c>
      <c r="B10" s="22"/>
      <c r="C10" s="22"/>
      <c r="D10" s="22"/>
      <c r="E10" s="22"/>
      <c r="F10" s="19"/>
    </row>
    <row r="11" spans="1:6" ht="16.5" customHeight="1">
      <c r="A11" s="5" t="s">
        <v>1</v>
      </c>
      <c r="B11" s="22"/>
      <c r="C11" s="22"/>
      <c r="D11" s="17"/>
      <c r="E11" s="17"/>
      <c r="F11" s="18"/>
    </row>
    <row r="12" spans="1:6" ht="16.5" customHeight="1">
      <c r="A12" s="12" t="s">
        <v>2</v>
      </c>
      <c r="B12" s="22"/>
      <c r="C12" s="22"/>
      <c r="D12" s="22"/>
      <c r="E12" s="22"/>
      <c r="F12" s="19"/>
    </row>
    <row r="13" spans="1:6" ht="16.5" customHeight="1">
      <c r="A13" s="5" t="s">
        <v>1</v>
      </c>
      <c r="B13" s="22"/>
      <c r="C13" s="22"/>
      <c r="D13" s="17"/>
      <c r="E13" s="17"/>
      <c r="F13" s="18"/>
    </row>
    <row r="14" spans="1:6" ht="16.5" customHeight="1">
      <c r="A14" s="12" t="s">
        <v>2</v>
      </c>
      <c r="B14" s="22"/>
      <c r="C14" s="22"/>
      <c r="D14" s="22"/>
      <c r="E14" s="22"/>
      <c r="F14" s="19"/>
    </row>
    <row r="15" spans="1:6" ht="16.5" thickBot="1">
      <c r="A15" s="5"/>
      <c r="F15" s="20">
        <f>SUM(F7,F9,F11,F13)</f>
        <v>0</v>
      </c>
    </row>
    <row r="16" spans="1:6" ht="16.5" customHeight="1" thickTop="1">
      <c r="A16" s="5" t="s">
        <v>21</v>
      </c>
      <c r="B16" s="16"/>
      <c r="C16" s="16"/>
      <c r="D16" s="16"/>
      <c r="E16" s="16"/>
      <c r="F16" s="14"/>
    </row>
    <row r="17" spans="1:6" ht="16.5" customHeight="1">
      <c r="A17" s="23"/>
      <c r="B17" s="24"/>
      <c r="C17" s="24"/>
      <c r="D17" s="24"/>
      <c r="E17" s="24"/>
      <c r="F17" s="25"/>
    </row>
    <row r="18" spans="1:6" ht="16.5" customHeight="1">
      <c r="A18" s="26"/>
      <c r="B18" s="27"/>
      <c r="C18" s="27"/>
      <c r="D18" s="27"/>
      <c r="E18" s="27"/>
      <c r="F18" s="25"/>
    </row>
    <row r="19" spans="1:6" ht="16.5" customHeight="1">
      <c r="A19" s="26"/>
      <c r="B19" s="27"/>
      <c r="C19" s="27"/>
      <c r="D19" s="27"/>
      <c r="E19" s="27"/>
      <c r="F19" s="25"/>
    </row>
    <row r="20" spans="1:6" ht="16.5" customHeight="1">
      <c r="A20" s="26"/>
      <c r="B20" s="27"/>
      <c r="C20" s="27"/>
      <c r="D20" s="27"/>
      <c r="E20" s="27"/>
      <c r="F20" s="25"/>
    </row>
    <row r="21" spans="1:6" ht="16.5" customHeight="1">
      <c r="A21" s="26"/>
      <c r="B21" s="27"/>
      <c r="C21" s="27"/>
      <c r="D21" s="27"/>
      <c r="E21" s="27"/>
      <c r="F21" s="25"/>
    </row>
    <row r="22" spans="1:6" ht="16.5" customHeight="1">
      <c r="A22" s="26"/>
      <c r="B22" s="27"/>
      <c r="C22" s="27"/>
      <c r="D22" s="27"/>
      <c r="E22" s="27"/>
      <c r="F22" s="25"/>
    </row>
    <row r="23" spans="1:6" ht="16.5" customHeight="1">
      <c r="A23" s="26"/>
      <c r="B23" s="27"/>
      <c r="C23" s="27"/>
      <c r="D23" s="27"/>
      <c r="E23" s="27"/>
      <c r="F23" s="25"/>
    </row>
    <row r="24" spans="1:6" ht="16.5" customHeight="1">
      <c r="A24" s="26"/>
      <c r="B24" s="27"/>
      <c r="C24" s="27"/>
      <c r="D24" s="27"/>
      <c r="E24" s="27"/>
      <c r="F24" s="25"/>
    </row>
    <row r="25" spans="1:6" ht="16.5" customHeight="1">
      <c r="A25" s="26"/>
      <c r="B25" s="27"/>
      <c r="C25" s="27"/>
      <c r="D25" s="27"/>
      <c r="E25" s="27"/>
      <c r="F25" s="25"/>
    </row>
    <row r="26" spans="1:6" ht="16.5" customHeight="1">
      <c r="A26" s="26"/>
      <c r="B26" s="27"/>
      <c r="C26" s="27"/>
      <c r="D26" s="27"/>
      <c r="E26" s="27"/>
      <c r="F26" s="25"/>
    </row>
    <row r="28" spans="1:6" ht="15.75">
      <c r="A28" s="5" t="s">
        <v>3</v>
      </c>
      <c r="E28" s="15">
        <v>0</v>
      </c>
      <c r="F28" s="13"/>
    </row>
    <row r="29" spans="1:5" ht="26.25">
      <c r="A29" s="5" t="s">
        <v>4</v>
      </c>
      <c r="B29" s="10" t="s">
        <v>14</v>
      </c>
      <c r="C29" s="7">
        <v>0.062</v>
      </c>
      <c r="D29" s="1">
        <f>ROUND(IF((E28&lt;90000),E28*0.062,90000*0.062),2)</f>
        <v>0</v>
      </c>
      <c r="E29" t="s">
        <v>24</v>
      </c>
    </row>
    <row r="30" spans="1:4" ht="15.75">
      <c r="A30" s="5" t="s">
        <v>5</v>
      </c>
      <c r="B30" t="s">
        <v>15</v>
      </c>
      <c r="C30" s="7">
        <v>0.0145</v>
      </c>
      <c r="D30" s="1">
        <f>ROUND((E28*0.0145),2)</f>
        <v>0</v>
      </c>
    </row>
    <row r="31" spans="1:4" ht="15.75">
      <c r="A31" s="5" t="s">
        <v>6</v>
      </c>
      <c r="B31" t="s">
        <v>16</v>
      </c>
      <c r="C31" s="7">
        <v>0.1259</v>
      </c>
      <c r="D31" s="1">
        <f>ROUND((E28*C31),2)</f>
        <v>0</v>
      </c>
    </row>
    <row r="32" spans="1:4" ht="26.25">
      <c r="A32" s="5" t="s">
        <v>7</v>
      </c>
      <c r="B32" s="10" t="s">
        <v>17</v>
      </c>
      <c r="C32" s="9">
        <v>372.69</v>
      </c>
      <c r="D32" s="1">
        <f>ROUND((C32*12),2)</f>
        <v>4472.28</v>
      </c>
    </row>
    <row r="33" spans="1:4" ht="26.25">
      <c r="A33" s="5" t="s">
        <v>8</v>
      </c>
      <c r="B33" s="10" t="s">
        <v>17</v>
      </c>
      <c r="C33" s="8">
        <v>27.59</v>
      </c>
      <c r="D33" s="1">
        <f>ROUND((C33*12),2)</f>
        <v>331.08</v>
      </c>
    </row>
    <row r="34" spans="1:9" ht="64.5">
      <c r="A34" s="5" t="s">
        <v>9</v>
      </c>
      <c r="B34" s="10" t="s">
        <v>25</v>
      </c>
      <c r="D34" s="1">
        <f>ROUND((G34/1000)*0.11*12,2)</f>
        <v>66</v>
      </c>
      <c r="G34" s="1">
        <f>IF(E28&lt;50000,ROUNDUP(50000,-3),ROUNDUP(E28,-3))</f>
        <v>50000</v>
      </c>
      <c r="H34" s="1"/>
      <c r="I34" s="1"/>
    </row>
    <row r="35" spans="1:4" ht="39">
      <c r="A35" s="5" t="s">
        <v>13</v>
      </c>
      <c r="B35" s="10" t="s">
        <v>19</v>
      </c>
      <c r="D35" s="1">
        <f>ROUND((G34/1000)*0.02*12,2)</f>
        <v>12</v>
      </c>
    </row>
    <row r="36" spans="1:4" ht="15.75">
      <c r="A36" s="5" t="s">
        <v>10</v>
      </c>
      <c r="B36" s="10" t="s">
        <v>18</v>
      </c>
      <c r="D36" s="21">
        <f>ROUND((ROUND(ROUND(E28/1200,2)*100,2))/100*0.17,2)*12</f>
        <v>0</v>
      </c>
    </row>
    <row r="37" spans="1:6" ht="24.75" customHeight="1">
      <c r="A37" s="6" t="s">
        <v>11</v>
      </c>
      <c r="E37" s="3">
        <f>SUM(D29:D36)</f>
        <v>4881.36</v>
      </c>
      <c r="F37" s="3"/>
    </row>
    <row r="38" spans="1:6" ht="24.75" customHeight="1">
      <c r="A38" s="5" t="s">
        <v>12</v>
      </c>
      <c r="E38" s="2">
        <f>SUM(E28,E37)</f>
        <v>4881.36</v>
      </c>
      <c r="F38" s="2"/>
    </row>
  </sheetData>
  <sheetProtection password="D909" sheet="1" objects="1" scenarios="1" selectLockedCells="1"/>
  <mergeCells count="10">
    <mergeCell ref="A17:F26"/>
    <mergeCell ref="B14:E14"/>
    <mergeCell ref="B9:C9"/>
    <mergeCell ref="B7:C7"/>
    <mergeCell ref="B10:E10"/>
    <mergeCell ref="B11:C11"/>
    <mergeCell ref="B5:F5"/>
    <mergeCell ref="B8:E8"/>
    <mergeCell ref="B12:E12"/>
    <mergeCell ref="B13:C13"/>
  </mergeCells>
  <printOptions/>
  <pageMargins left="0.6" right="1.18" top="0.5" bottom="0.5" header="0.25" footer="0.25"/>
  <pageSetup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Missouri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Kay</dc:creator>
  <cp:keywords/>
  <dc:description/>
  <cp:lastModifiedBy>SMSU</cp:lastModifiedBy>
  <cp:lastPrinted>2005-01-24T13:35:31Z</cp:lastPrinted>
  <dcterms:created xsi:type="dcterms:W3CDTF">2004-12-06T14:06:06Z</dcterms:created>
  <dcterms:modified xsi:type="dcterms:W3CDTF">2005-08-26T19:58:01Z</dcterms:modified>
  <cp:category/>
  <cp:version/>
  <cp:contentType/>
  <cp:contentStatus/>
</cp:coreProperties>
</file>